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90" activeTab="0"/>
  </bookViews>
  <sheets>
    <sheet name="小学语文" sheetId="1" r:id="rId1"/>
    <sheet name="小学数学" sheetId="2" r:id="rId2"/>
    <sheet name="小学美术" sheetId="3" r:id="rId3"/>
    <sheet name="小学音乐" sheetId="4" r:id="rId4"/>
    <sheet name="小学信息技术" sheetId="5" r:id="rId5"/>
    <sheet name="幼儿" sheetId="6" r:id="rId6"/>
  </sheets>
  <definedNames>
    <definedName name="_xlnm._FilterDatabase" localSheetId="0" hidden="1">'小学语文'!$B$1:$J$7</definedName>
    <definedName name="_xlnm._FilterDatabase" localSheetId="1" hidden="1">'小学数学'!$A$1:$K$7</definedName>
    <definedName name="_xlnm._FilterDatabase" localSheetId="2" hidden="1">'小学美术'!$A$1:$K$3</definedName>
    <definedName name="_xlnm._FilterDatabase" localSheetId="3" hidden="1">'小学音乐'!$A$1:$I$3</definedName>
    <definedName name="_xlnm._FilterDatabase" localSheetId="4" hidden="1">'小学信息技术'!$A$1:$I$2</definedName>
    <definedName name="_xlnm._FilterDatabase" localSheetId="5" hidden="1">'幼儿'!$A$1:$I$29</definedName>
  </definedNames>
  <calcPr fullCalcOnLoad="1"/>
</workbook>
</file>

<file path=xl/sharedStrings.xml><?xml version="1.0" encoding="utf-8"?>
<sst xmlns="http://schemas.openxmlformats.org/spreadsheetml/2006/main" count="334" uniqueCount="158">
  <si>
    <t>招聘岗位</t>
  </si>
  <si>
    <t>准考证号</t>
  </si>
  <si>
    <t>姓名</t>
  </si>
  <si>
    <t>性别</t>
  </si>
  <si>
    <t>教育综合</t>
  </si>
  <si>
    <t>专业知识</t>
  </si>
  <si>
    <r>
      <t>笔试成绩（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</si>
  <si>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t>折算成百分制</t>
  </si>
  <si>
    <t>位次</t>
  </si>
  <si>
    <t>小学语文教师</t>
  </si>
  <si>
    <t>631118101014</t>
  </si>
  <si>
    <t>胡桂英</t>
  </si>
  <si>
    <t>女</t>
  </si>
  <si>
    <t>110.0</t>
  </si>
  <si>
    <t>97.0</t>
  </si>
  <si>
    <t>631118101555</t>
  </si>
  <si>
    <t>郑舒杭</t>
  </si>
  <si>
    <t>94.5</t>
  </si>
  <si>
    <t>102.0</t>
  </si>
  <si>
    <t>631118101487</t>
  </si>
  <si>
    <t>郑昕</t>
  </si>
  <si>
    <t>95.0</t>
  </si>
  <si>
    <t>631118101121</t>
  </si>
  <si>
    <t>谢雨林</t>
  </si>
  <si>
    <t>87.5</t>
  </si>
  <si>
    <t>97.5</t>
  </si>
  <si>
    <t>631118200100</t>
  </si>
  <si>
    <t>潘丽琴</t>
  </si>
  <si>
    <t>95.5</t>
  </si>
  <si>
    <t>90.5</t>
  </si>
  <si>
    <t>611118101695</t>
  </si>
  <si>
    <t>林力</t>
  </si>
  <si>
    <t>89.5</t>
  </si>
  <si>
    <r>
      <t>笔试成绩</t>
    </r>
    <r>
      <rPr>
        <sz val="10"/>
        <rFont val="Arial"/>
        <family val="2"/>
      </rPr>
      <t>=</t>
    </r>
    <r>
      <rPr>
        <sz val="10"/>
        <rFont val="宋体"/>
        <family val="0"/>
      </rPr>
      <t>教育综合知识考试成绩</t>
    </r>
    <r>
      <rPr>
        <sz val="10"/>
        <rFont val="Arial"/>
        <family val="2"/>
      </rPr>
      <t>*40</t>
    </r>
    <r>
      <rPr>
        <sz val="10"/>
        <rFont val="宋体"/>
        <family val="0"/>
      </rPr>
      <t>％</t>
    </r>
    <r>
      <rPr>
        <sz val="10"/>
        <rFont val="Arial"/>
        <family val="2"/>
      </rPr>
      <t>+</t>
    </r>
    <r>
      <rPr>
        <sz val="10"/>
        <rFont val="宋体"/>
        <family val="0"/>
      </rPr>
      <t>专业知识考试成绩</t>
    </r>
    <r>
      <rPr>
        <sz val="10"/>
        <rFont val="Arial"/>
        <family val="2"/>
      </rPr>
      <t>*60</t>
    </r>
    <r>
      <rPr>
        <sz val="10"/>
        <rFont val="宋体"/>
        <family val="0"/>
      </rPr>
      <t>％</t>
    </r>
  </si>
  <si>
    <t>政策加分</t>
  </si>
  <si>
    <t>总分</t>
  </si>
  <si>
    <t>小学数学教师</t>
  </si>
  <si>
    <t>651218105235</t>
  </si>
  <si>
    <t>张学真</t>
  </si>
  <si>
    <t>118.5</t>
  </si>
  <si>
    <t>104.5</t>
  </si>
  <si>
    <t>661218103553</t>
  </si>
  <si>
    <t>陈桂鑫</t>
  </si>
  <si>
    <t>98.5</t>
  </si>
  <si>
    <t>113.0</t>
  </si>
  <si>
    <t>651218105014</t>
  </si>
  <si>
    <t>陈永然</t>
  </si>
  <si>
    <t>男</t>
  </si>
  <si>
    <t>126.0</t>
  </si>
  <si>
    <t>94.0</t>
  </si>
  <si>
    <t>631218101841</t>
  </si>
  <si>
    <t>许德心</t>
  </si>
  <si>
    <t>105.5</t>
  </si>
  <si>
    <t>101.0</t>
  </si>
  <si>
    <t>651218105046</t>
  </si>
  <si>
    <t>王秋婉</t>
  </si>
  <si>
    <t>109.5</t>
  </si>
  <si>
    <t>631218102269</t>
  </si>
  <si>
    <t>郑明军</t>
  </si>
  <si>
    <t>112.0</t>
  </si>
  <si>
    <t>小学美术教师</t>
  </si>
  <si>
    <t>621818105694</t>
  </si>
  <si>
    <t>张清</t>
  </si>
  <si>
    <t>124.5</t>
  </si>
  <si>
    <t>631818103239</t>
  </si>
  <si>
    <t>陈海贞</t>
  </si>
  <si>
    <t>125.5</t>
  </si>
  <si>
    <t>103.0</t>
  </si>
  <si>
    <t>小学音乐教师</t>
  </si>
  <si>
    <t>631718102986</t>
  </si>
  <si>
    <t>蚁斐</t>
  </si>
  <si>
    <t>103.5</t>
  </si>
  <si>
    <t>631718103023</t>
  </si>
  <si>
    <t>陈琦</t>
  </si>
  <si>
    <t>116.0</t>
  </si>
  <si>
    <t>91.5</t>
  </si>
  <si>
    <t>小学信息技术教师</t>
  </si>
  <si>
    <t>652018109177</t>
  </si>
  <si>
    <t>郭晓荷</t>
  </si>
  <si>
    <t>120.5</t>
  </si>
  <si>
    <t>幼儿教师</t>
  </si>
  <si>
    <t>636118100020</t>
  </si>
  <si>
    <t>陈晨圆</t>
  </si>
  <si>
    <t>121.5</t>
  </si>
  <si>
    <t>106.0</t>
  </si>
  <si>
    <t>636118100162</t>
  </si>
  <si>
    <t>李兰琴</t>
  </si>
  <si>
    <t>616118100860</t>
  </si>
  <si>
    <t>苏丹</t>
  </si>
  <si>
    <t>107.5</t>
  </si>
  <si>
    <t>656118100403</t>
  </si>
  <si>
    <t>徐宝茹</t>
  </si>
  <si>
    <t>112.5</t>
  </si>
  <si>
    <t>107.0</t>
  </si>
  <si>
    <t>646118100831</t>
  </si>
  <si>
    <t>李照银</t>
  </si>
  <si>
    <t>111.5</t>
  </si>
  <si>
    <t>636118100200</t>
  </si>
  <si>
    <t>李梦诗</t>
  </si>
  <si>
    <t>118.0</t>
  </si>
  <si>
    <t>666118100524</t>
  </si>
  <si>
    <t>王佳芬</t>
  </si>
  <si>
    <t>108.5</t>
  </si>
  <si>
    <t>636118100579</t>
  </si>
  <si>
    <t>詹恬</t>
  </si>
  <si>
    <t>116.5</t>
  </si>
  <si>
    <t>636118100835</t>
  </si>
  <si>
    <t>俞仁荔</t>
  </si>
  <si>
    <t>109.0</t>
  </si>
  <si>
    <t>636118100627</t>
  </si>
  <si>
    <t>吴俊钦</t>
  </si>
  <si>
    <t>102.5</t>
  </si>
  <si>
    <t>676118100156</t>
  </si>
  <si>
    <t>姜玲</t>
  </si>
  <si>
    <t>101.5</t>
  </si>
  <si>
    <t>636118100273</t>
  </si>
  <si>
    <t>林琦彬</t>
  </si>
  <si>
    <t>106.5</t>
  </si>
  <si>
    <t>636118100058</t>
  </si>
  <si>
    <t>解小菲</t>
  </si>
  <si>
    <t>636118100605</t>
  </si>
  <si>
    <t>宋婷</t>
  </si>
  <si>
    <t>96.0</t>
  </si>
  <si>
    <t>110.5</t>
  </si>
  <si>
    <t>636118100597</t>
  </si>
  <si>
    <t>陈娟</t>
  </si>
  <si>
    <t>100.5</t>
  </si>
  <si>
    <t>686118100555</t>
  </si>
  <si>
    <t>罗丽华</t>
  </si>
  <si>
    <t>636118100487</t>
  </si>
  <si>
    <t>徐元英</t>
  </si>
  <si>
    <t>636118100908</t>
  </si>
  <si>
    <t>詹悦</t>
  </si>
  <si>
    <t>104.0</t>
  </si>
  <si>
    <t>636118100634</t>
  </si>
  <si>
    <t>余楠</t>
  </si>
  <si>
    <t>636118100223</t>
  </si>
  <si>
    <t>翁玉玲</t>
  </si>
  <si>
    <t>636118100007</t>
  </si>
  <si>
    <t>林丽熙</t>
  </si>
  <si>
    <t>100.0</t>
  </si>
  <si>
    <t>666118100377</t>
  </si>
  <si>
    <t>方洋新</t>
  </si>
  <si>
    <t>666118100465</t>
  </si>
  <si>
    <t>戴惠敏</t>
  </si>
  <si>
    <t>99.5</t>
  </si>
  <si>
    <t>636118100606</t>
  </si>
  <si>
    <t>胡培灵</t>
  </si>
  <si>
    <t>108.0</t>
  </si>
  <si>
    <t>666118100021</t>
  </si>
  <si>
    <t>杨芷璇</t>
  </si>
  <si>
    <t>636118100143</t>
  </si>
  <si>
    <t>林兰花</t>
  </si>
  <si>
    <t>636118100483</t>
  </si>
  <si>
    <t>张珊</t>
  </si>
  <si>
    <t>99.0</t>
  </si>
  <si>
    <t>636118100257</t>
  </si>
  <si>
    <t>陈晓琴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</si>
</sst>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Tahoma"/>
      <family val="2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2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54" applyAlignment="1">
      <alignment horizontal="center" vertical="center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43" fillId="0" borderId="10" xfId="75" applyFont="1" applyBorder="1" applyAlignment="1">
      <alignment horizontal="center" vertical="center"/>
      <protection/>
    </xf>
    <xf numFmtId="176" fontId="43" fillId="0" borderId="10" xfId="75" applyNumberFormat="1" applyFont="1" applyBorder="1" applyAlignment="1">
      <alignment horizontal="center" vertical="center"/>
      <protection/>
    </xf>
    <xf numFmtId="176" fontId="43" fillId="0" borderId="10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43" fillId="0" borderId="10" xfId="77" applyFont="1" applyBorder="1" applyAlignment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小学语文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J9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5.00390625" style="1" customWidth="1"/>
    <col min="2" max="2" width="11.00390625" style="1" customWidth="1"/>
    <col min="3" max="3" width="11.375" style="1" customWidth="1"/>
    <col min="4" max="4" width="6.75390625" style="1" customWidth="1"/>
    <col min="5" max="5" width="3.625" style="1" customWidth="1"/>
    <col min="6" max="6" width="6.125" style="1" customWidth="1"/>
    <col min="7" max="7" width="5.75390625" style="1" customWidth="1"/>
    <col min="8" max="8" width="8.00390625" style="1" customWidth="1"/>
    <col min="9" max="9" width="6.375" style="1" customWidth="1"/>
    <col min="10" max="16384" width="9.00390625" style="1" customWidth="1"/>
  </cols>
  <sheetData>
    <row r="1" spans="2:10" ht="27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2:10" ht="19.5" customHeight="1"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4">
        <f aca="true" t="shared" si="0" ref="H2:H7">G2*0.6+F2*0.4</f>
        <v>102.19999999999999</v>
      </c>
      <c r="I2" s="5">
        <f aca="true" t="shared" si="1" ref="I2:I7">H2/1.5</f>
        <v>68.13333333333333</v>
      </c>
      <c r="J2" s="7">
        <v>1</v>
      </c>
    </row>
    <row r="3" spans="2:10" ht="19.5" customHeight="1">
      <c r="B3" s="3" t="s">
        <v>9</v>
      </c>
      <c r="C3" s="3" t="s">
        <v>15</v>
      </c>
      <c r="D3" s="3" t="s">
        <v>16</v>
      </c>
      <c r="E3" s="3" t="s">
        <v>12</v>
      </c>
      <c r="F3" s="3" t="s">
        <v>17</v>
      </c>
      <c r="G3" s="3" t="s">
        <v>18</v>
      </c>
      <c r="H3" s="4">
        <f t="shared" si="0"/>
        <v>99</v>
      </c>
      <c r="I3" s="5">
        <f t="shared" si="1"/>
        <v>66</v>
      </c>
      <c r="J3" s="7">
        <v>2</v>
      </c>
    </row>
    <row r="4" spans="2:10" ht="19.5" customHeight="1">
      <c r="B4" s="3" t="s">
        <v>9</v>
      </c>
      <c r="C4" s="3" t="s">
        <v>19</v>
      </c>
      <c r="D4" s="3" t="s">
        <v>20</v>
      </c>
      <c r="E4" s="3" t="s">
        <v>12</v>
      </c>
      <c r="F4" s="3" t="s">
        <v>21</v>
      </c>
      <c r="G4" s="3" t="s">
        <v>14</v>
      </c>
      <c r="H4" s="4">
        <f t="shared" si="0"/>
        <v>96.19999999999999</v>
      </c>
      <c r="I4" s="5">
        <f t="shared" si="1"/>
        <v>64.13333333333333</v>
      </c>
      <c r="J4" s="7">
        <v>3</v>
      </c>
    </row>
    <row r="5" spans="2:10" ht="19.5" customHeight="1">
      <c r="B5" s="3" t="s">
        <v>9</v>
      </c>
      <c r="C5" s="3" t="s">
        <v>22</v>
      </c>
      <c r="D5" s="3" t="s">
        <v>23</v>
      </c>
      <c r="E5" s="3" t="s">
        <v>12</v>
      </c>
      <c r="F5" s="3" t="s">
        <v>24</v>
      </c>
      <c r="G5" s="3" t="s">
        <v>25</v>
      </c>
      <c r="H5" s="4">
        <f t="shared" si="0"/>
        <v>93.5</v>
      </c>
      <c r="I5" s="5">
        <f t="shared" si="1"/>
        <v>62.333333333333336</v>
      </c>
      <c r="J5" s="7">
        <v>4</v>
      </c>
    </row>
    <row r="6" spans="2:10" ht="19.5" customHeight="1">
      <c r="B6" s="3" t="s">
        <v>9</v>
      </c>
      <c r="C6" s="3" t="s">
        <v>26</v>
      </c>
      <c r="D6" s="3" t="s">
        <v>27</v>
      </c>
      <c r="E6" s="3" t="s">
        <v>12</v>
      </c>
      <c r="F6" s="3" t="s">
        <v>28</v>
      </c>
      <c r="G6" s="3" t="s">
        <v>29</v>
      </c>
      <c r="H6" s="4">
        <f t="shared" si="0"/>
        <v>92.5</v>
      </c>
      <c r="I6" s="5">
        <f t="shared" si="1"/>
        <v>61.666666666666664</v>
      </c>
      <c r="J6" s="7">
        <v>5</v>
      </c>
    </row>
    <row r="7" spans="2:10" ht="19.5" customHeight="1">
      <c r="B7" s="3" t="s">
        <v>9</v>
      </c>
      <c r="C7" s="3" t="s">
        <v>30</v>
      </c>
      <c r="D7" s="3" t="s">
        <v>31</v>
      </c>
      <c r="E7" s="3" t="s">
        <v>12</v>
      </c>
      <c r="F7" s="3" t="s">
        <v>17</v>
      </c>
      <c r="G7" s="3" t="s">
        <v>32</v>
      </c>
      <c r="H7" s="4">
        <f t="shared" si="0"/>
        <v>91.5</v>
      </c>
      <c r="I7" s="5">
        <f t="shared" si="1"/>
        <v>61</v>
      </c>
      <c r="J7" s="7">
        <v>6</v>
      </c>
    </row>
    <row r="8" ht="19.5" customHeight="1"/>
    <row r="9" ht="19.5" customHeight="1">
      <c r="B9" s="6" t="s">
        <v>33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autoFilter ref="B1:J7">
    <sortState ref="B2:J9">
      <sortCondition descending="1" sortBy="value" ref="I2:I9"/>
    </sortState>
  </autoFilter>
  <mergeCells count="1">
    <mergeCell ref="B9:J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"/>
  <sheetViews>
    <sheetView workbookViewId="0" topLeftCell="A1">
      <selection activeCell="O15" sqref="O15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7.003906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9" width="5.00390625" style="1" customWidth="1"/>
    <col min="10" max="10" width="6.375" style="1" customWidth="1"/>
    <col min="11" max="16384" width="9.00390625" style="1" customWidth="1"/>
  </cols>
  <sheetData>
    <row r="1" spans="1:1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34</v>
      </c>
      <c r="J1" s="2" t="s">
        <v>35</v>
      </c>
      <c r="K1" s="2" t="s">
        <v>8</v>
      </c>
    </row>
    <row r="2" spans="1:11" ht="19.5" customHeight="1">
      <c r="A2" s="3" t="s">
        <v>36</v>
      </c>
      <c r="B2" s="3" t="s">
        <v>37</v>
      </c>
      <c r="C2" s="3" t="s">
        <v>38</v>
      </c>
      <c r="D2" s="3" t="s">
        <v>12</v>
      </c>
      <c r="E2" s="3" t="s">
        <v>39</v>
      </c>
      <c r="F2" s="3" t="s">
        <v>40</v>
      </c>
      <c r="G2" s="4">
        <f aca="true" t="shared" si="0" ref="G2:G44">F2*0.6+E2*0.4</f>
        <v>110.1</v>
      </c>
      <c r="H2" s="5">
        <f aca="true" t="shared" si="1" ref="H2:H44">G2/1.5</f>
        <v>73.39999999999999</v>
      </c>
      <c r="I2" s="5"/>
      <c r="J2" s="5">
        <f aca="true" t="shared" si="2" ref="J2:J44">H2+I2</f>
        <v>73.39999999999999</v>
      </c>
      <c r="K2" s="7">
        <v>1</v>
      </c>
    </row>
    <row r="3" spans="1:11" ht="19.5" customHeight="1">
      <c r="A3" s="3" t="s">
        <v>36</v>
      </c>
      <c r="B3" s="3" t="s">
        <v>41</v>
      </c>
      <c r="C3" s="3" t="s">
        <v>42</v>
      </c>
      <c r="D3" s="3" t="s">
        <v>12</v>
      </c>
      <c r="E3" s="3" t="s">
        <v>43</v>
      </c>
      <c r="F3" s="3" t="s">
        <v>44</v>
      </c>
      <c r="G3" s="4">
        <f t="shared" si="0"/>
        <v>107.2</v>
      </c>
      <c r="H3" s="5">
        <f t="shared" si="1"/>
        <v>71.46666666666667</v>
      </c>
      <c r="I3" s="5"/>
      <c r="J3" s="5">
        <f t="shared" si="2"/>
        <v>71.46666666666667</v>
      </c>
      <c r="K3" s="7">
        <v>2</v>
      </c>
    </row>
    <row r="4" spans="1:11" ht="19.5" customHeight="1">
      <c r="A4" s="3" t="s">
        <v>36</v>
      </c>
      <c r="B4" s="3" t="s">
        <v>45</v>
      </c>
      <c r="C4" s="3" t="s">
        <v>46</v>
      </c>
      <c r="D4" s="3" t="s">
        <v>47</v>
      </c>
      <c r="E4" s="3" t="s">
        <v>48</v>
      </c>
      <c r="F4" s="3" t="s">
        <v>49</v>
      </c>
      <c r="G4" s="4">
        <f t="shared" si="0"/>
        <v>106.80000000000001</v>
      </c>
      <c r="H4" s="5">
        <f t="shared" si="1"/>
        <v>71.2</v>
      </c>
      <c r="I4" s="5"/>
      <c r="J4" s="5">
        <f t="shared" si="2"/>
        <v>71.2</v>
      </c>
      <c r="K4" s="7">
        <v>3</v>
      </c>
    </row>
    <row r="5" spans="1:11" ht="19.5" customHeight="1">
      <c r="A5" s="3" t="s">
        <v>36</v>
      </c>
      <c r="B5" s="3" t="s">
        <v>50</v>
      </c>
      <c r="C5" s="3" t="s">
        <v>51</v>
      </c>
      <c r="D5" s="3" t="s">
        <v>12</v>
      </c>
      <c r="E5" s="3" t="s">
        <v>52</v>
      </c>
      <c r="F5" s="3" t="s">
        <v>53</v>
      </c>
      <c r="G5" s="4">
        <f t="shared" si="0"/>
        <v>102.8</v>
      </c>
      <c r="H5" s="5">
        <f t="shared" si="1"/>
        <v>68.53333333333333</v>
      </c>
      <c r="I5" s="5"/>
      <c r="J5" s="5">
        <f t="shared" si="2"/>
        <v>68.53333333333333</v>
      </c>
      <c r="K5" s="7">
        <v>4</v>
      </c>
    </row>
    <row r="6" spans="1:11" ht="19.5" customHeight="1">
      <c r="A6" s="3" t="s">
        <v>36</v>
      </c>
      <c r="B6" s="3" t="s">
        <v>54</v>
      </c>
      <c r="C6" s="3" t="s">
        <v>55</v>
      </c>
      <c r="D6" s="3" t="s">
        <v>12</v>
      </c>
      <c r="E6" s="3" t="s">
        <v>56</v>
      </c>
      <c r="F6" s="3" t="s">
        <v>14</v>
      </c>
      <c r="G6" s="4">
        <f t="shared" si="0"/>
        <v>102</v>
      </c>
      <c r="H6" s="5">
        <f t="shared" si="1"/>
        <v>68</v>
      </c>
      <c r="I6" s="5"/>
      <c r="J6" s="5">
        <f t="shared" si="2"/>
        <v>68</v>
      </c>
      <c r="K6" s="7">
        <v>5</v>
      </c>
    </row>
    <row r="7" spans="1:11" ht="19.5" customHeight="1">
      <c r="A7" s="3" t="s">
        <v>36</v>
      </c>
      <c r="B7" s="3" t="s">
        <v>57</v>
      </c>
      <c r="C7" s="3" t="s">
        <v>58</v>
      </c>
      <c r="D7" s="3" t="s">
        <v>12</v>
      </c>
      <c r="E7" s="3" t="s">
        <v>59</v>
      </c>
      <c r="F7" s="3" t="s">
        <v>21</v>
      </c>
      <c r="G7" s="4">
        <f t="shared" si="0"/>
        <v>101.80000000000001</v>
      </c>
      <c r="H7" s="5">
        <f t="shared" si="1"/>
        <v>67.86666666666667</v>
      </c>
      <c r="I7" s="5"/>
      <c r="J7" s="5">
        <f t="shared" si="2"/>
        <v>67.86666666666667</v>
      </c>
      <c r="K7" s="7">
        <v>6</v>
      </c>
    </row>
    <row r="8" ht="19.5" customHeight="1"/>
    <row r="9" ht="19.5" customHeight="1">
      <c r="A9" s="6" t="s">
        <v>33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autoFilter ref="A1:K7">
    <sortState ref="A2:K9">
      <sortCondition descending="1" sortBy="value" ref="J2:J9"/>
    </sortState>
  </autoFilter>
  <mergeCells count="1">
    <mergeCell ref="A9:K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5"/>
  <sheetViews>
    <sheetView workbookViewId="0" topLeftCell="A1">
      <selection activeCell="K12" sqref="K12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6.87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9" width="5.25390625" style="1" customWidth="1"/>
    <col min="10" max="10" width="6.375" style="1" customWidth="1"/>
    <col min="11" max="16384" width="9.00390625" style="1" customWidth="1"/>
  </cols>
  <sheetData>
    <row r="1" spans="1:1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34</v>
      </c>
      <c r="J1" s="2" t="s">
        <v>35</v>
      </c>
      <c r="K1" s="2" t="s">
        <v>8</v>
      </c>
    </row>
    <row r="2" spans="1:11" ht="19.5" customHeight="1">
      <c r="A2" s="3" t="s">
        <v>60</v>
      </c>
      <c r="B2" s="3" t="s">
        <v>61</v>
      </c>
      <c r="C2" s="3" t="s">
        <v>62</v>
      </c>
      <c r="D2" s="3" t="s">
        <v>12</v>
      </c>
      <c r="E2" s="3" t="s">
        <v>63</v>
      </c>
      <c r="F2" s="3" t="s">
        <v>56</v>
      </c>
      <c r="G2" s="4">
        <f>F2*0.6+E2*0.4</f>
        <v>115.5</v>
      </c>
      <c r="H2" s="5">
        <f>G2/1.5</f>
        <v>77</v>
      </c>
      <c r="I2" s="5"/>
      <c r="J2" s="5">
        <f>H2+I2</f>
        <v>77</v>
      </c>
      <c r="K2" s="7">
        <v>1</v>
      </c>
    </row>
    <row r="3" spans="1:11" ht="19.5" customHeight="1">
      <c r="A3" s="3" t="s">
        <v>60</v>
      </c>
      <c r="B3" s="3" t="s">
        <v>64</v>
      </c>
      <c r="C3" s="3" t="s">
        <v>65</v>
      </c>
      <c r="D3" s="3" t="s">
        <v>12</v>
      </c>
      <c r="E3" s="3" t="s">
        <v>66</v>
      </c>
      <c r="F3" s="3" t="s">
        <v>67</v>
      </c>
      <c r="G3" s="4">
        <f>F3*0.6+E3*0.4</f>
        <v>112</v>
      </c>
      <c r="H3" s="5">
        <f>G3/1.5</f>
        <v>74.66666666666667</v>
      </c>
      <c r="I3" s="5"/>
      <c r="J3" s="5">
        <f>H3+I3</f>
        <v>74.66666666666667</v>
      </c>
      <c r="K3" s="7">
        <v>2</v>
      </c>
    </row>
    <row r="4" ht="19.5" customHeight="1"/>
    <row r="5" ht="19.5" customHeight="1">
      <c r="A5" s="6" t="s">
        <v>33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autoFilter ref="A1:K3">
    <sortState ref="A2:K5">
      <sortCondition descending="1" sortBy="value" ref="J2:J5"/>
    </sortState>
  </autoFilter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5"/>
  <sheetViews>
    <sheetView workbookViewId="0" topLeftCell="A1">
      <selection activeCell="H22" sqref="H22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8.1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9.5" customHeight="1">
      <c r="A2" s="3" t="s">
        <v>68</v>
      </c>
      <c r="B2" s="3" t="s">
        <v>69</v>
      </c>
      <c r="C2" s="3" t="s">
        <v>70</v>
      </c>
      <c r="D2" s="3" t="s">
        <v>12</v>
      </c>
      <c r="E2" s="3" t="s">
        <v>59</v>
      </c>
      <c r="F2" s="3" t="s">
        <v>71</v>
      </c>
      <c r="G2" s="4">
        <f>F2*0.6+E2*0.4</f>
        <v>106.9</v>
      </c>
      <c r="H2" s="5">
        <f>G2/1.5</f>
        <v>71.26666666666667</v>
      </c>
      <c r="I2" s="7">
        <v>1</v>
      </c>
    </row>
    <row r="3" spans="1:9" ht="19.5" customHeight="1">
      <c r="A3" s="3" t="s">
        <v>68</v>
      </c>
      <c r="B3" s="3" t="s">
        <v>72</v>
      </c>
      <c r="C3" s="3" t="s">
        <v>73</v>
      </c>
      <c r="D3" s="3" t="s">
        <v>12</v>
      </c>
      <c r="E3" s="3" t="s">
        <v>74</v>
      </c>
      <c r="F3" s="3" t="s">
        <v>75</v>
      </c>
      <c r="G3" s="4">
        <f>F3*0.6+E3*0.4</f>
        <v>101.30000000000001</v>
      </c>
      <c r="H3" s="5">
        <f>G3/1.5</f>
        <v>67.53333333333335</v>
      </c>
      <c r="I3" s="7">
        <v>2</v>
      </c>
    </row>
    <row r="4" ht="19.5" customHeight="1"/>
    <row r="5" ht="19.5" customHeight="1">
      <c r="A5" s="6" t="s">
        <v>33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autoFilter ref="A1:I3">
    <sortState ref="A2:I5">
      <sortCondition descending="1" sortBy="value" ref="H2:H5"/>
    </sortState>
  </autoFilter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4"/>
  <sheetViews>
    <sheetView workbookViewId="0" topLeftCell="A1">
      <selection activeCell="L13" sqref="L13"/>
    </sheetView>
  </sheetViews>
  <sheetFormatPr defaultColWidth="9.00390625" defaultRowHeight="14.25"/>
  <cols>
    <col min="1" max="1" width="14.125" style="1" customWidth="1"/>
    <col min="2" max="2" width="11.375" style="1" customWidth="1"/>
    <col min="3" max="3" width="6.753906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9.5" customHeight="1">
      <c r="A2" s="3" t="s">
        <v>76</v>
      </c>
      <c r="B2" s="3" t="s">
        <v>77</v>
      </c>
      <c r="C2" s="3" t="s">
        <v>78</v>
      </c>
      <c r="D2" s="3" t="s">
        <v>12</v>
      </c>
      <c r="E2" s="3" t="s">
        <v>59</v>
      </c>
      <c r="F2" s="3" t="s">
        <v>79</v>
      </c>
      <c r="G2" s="4">
        <f>F2*0.6+E2*0.4</f>
        <v>117.1</v>
      </c>
      <c r="H2" s="5">
        <f>G2/1.5</f>
        <v>78.06666666666666</v>
      </c>
      <c r="I2" s="7">
        <v>1</v>
      </c>
    </row>
    <row r="3" ht="19.5" customHeight="1"/>
    <row r="4" ht="19.5" customHeight="1">
      <c r="A4" s="6" t="s">
        <v>33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autoFilter ref="A1:I2">
    <sortState ref="A2:I4">
      <sortCondition descending="1" sortBy="value" ref="H2:H4"/>
    </sortState>
  </autoFilter>
  <mergeCells count="1">
    <mergeCell ref="A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31"/>
  <sheetViews>
    <sheetView workbookViewId="0" topLeftCell="A18">
      <selection activeCell="K35" sqref="K35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6.25390625" style="1" customWidth="1"/>
    <col min="4" max="4" width="3.625" style="1" customWidth="1"/>
    <col min="5" max="5" width="6.125" style="1" customWidth="1"/>
    <col min="6" max="6" width="5.75390625" style="1" customWidth="1"/>
    <col min="7" max="7" width="8.87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9.5" customHeight="1">
      <c r="A2" s="3" t="s">
        <v>80</v>
      </c>
      <c r="B2" s="3" t="s">
        <v>81</v>
      </c>
      <c r="C2" s="3" t="s">
        <v>82</v>
      </c>
      <c r="D2" s="3" t="s">
        <v>12</v>
      </c>
      <c r="E2" s="3" t="s">
        <v>83</v>
      </c>
      <c r="F2" s="3" t="s">
        <v>84</v>
      </c>
      <c r="G2" s="4">
        <f aca="true" t="shared" si="0" ref="G2:G65">F2*0.6+E2*0.4</f>
        <v>112.19999999999999</v>
      </c>
      <c r="H2" s="5">
        <f aca="true" t="shared" si="1" ref="H2:H65">G2/1.5</f>
        <v>74.8</v>
      </c>
      <c r="I2" s="7">
        <v>1</v>
      </c>
    </row>
    <row r="3" spans="1:9" ht="19.5" customHeight="1">
      <c r="A3" s="3" t="s">
        <v>80</v>
      </c>
      <c r="B3" s="3" t="s">
        <v>85</v>
      </c>
      <c r="C3" s="3" t="s">
        <v>86</v>
      </c>
      <c r="D3" s="3" t="s">
        <v>12</v>
      </c>
      <c r="E3" s="3" t="s">
        <v>63</v>
      </c>
      <c r="F3" s="3" t="s">
        <v>67</v>
      </c>
      <c r="G3" s="4">
        <f t="shared" si="0"/>
        <v>111.6</v>
      </c>
      <c r="H3" s="5">
        <f t="shared" si="1"/>
        <v>74.39999999999999</v>
      </c>
      <c r="I3" s="7">
        <v>2</v>
      </c>
    </row>
    <row r="4" spans="1:9" ht="19.5" customHeight="1">
      <c r="A4" s="3" t="s">
        <v>80</v>
      </c>
      <c r="B4" s="3" t="s">
        <v>87</v>
      </c>
      <c r="C4" s="3" t="s">
        <v>88</v>
      </c>
      <c r="D4" s="3" t="s">
        <v>12</v>
      </c>
      <c r="E4" s="3" t="s">
        <v>74</v>
      </c>
      <c r="F4" s="3" t="s">
        <v>89</v>
      </c>
      <c r="G4" s="4">
        <f t="shared" si="0"/>
        <v>110.9</v>
      </c>
      <c r="H4" s="5">
        <f t="shared" si="1"/>
        <v>73.93333333333334</v>
      </c>
      <c r="I4" s="7">
        <v>3</v>
      </c>
    </row>
    <row r="5" spans="1:9" ht="19.5" customHeight="1">
      <c r="A5" s="3" t="s">
        <v>80</v>
      </c>
      <c r="B5" s="3" t="s">
        <v>90</v>
      </c>
      <c r="C5" s="3" t="s">
        <v>91</v>
      </c>
      <c r="D5" s="3" t="s">
        <v>12</v>
      </c>
      <c r="E5" s="3" t="s">
        <v>92</v>
      </c>
      <c r="F5" s="3" t="s">
        <v>93</v>
      </c>
      <c r="G5" s="4">
        <f t="shared" si="0"/>
        <v>109.2</v>
      </c>
      <c r="H5" s="5">
        <f t="shared" si="1"/>
        <v>72.8</v>
      </c>
      <c r="I5" s="7">
        <v>4</v>
      </c>
    </row>
    <row r="6" spans="1:9" ht="19.5" customHeight="1">
      <c r="A6" s="3" t="s">
        <v>80</v>
      </c>
      <c r="B6" s="3" t="s">
        <v>94</v>
      </c>
      <c r="C6" s="3" t="s">
        <v>95</v>
      </c>
      <c r="D6" s="3" t="s">
        <v>12</v>
      </c>
      <c r="E6" s="3" t="s">
        <v>96</v>
      </c>
      <c r="F6" s="3" t="s">
        <v>93</v>
      </c>
      <c r="G6" s="4">
        <f t="shared" si="0"/>
        <v>108.80000000000001</v>
      </c>
      <c r="H6" s="5">
        <f t="shared" si="1"/>
        <v>72.53333333333335</v>
      </c>
      <c r="I6" s="7">
        <v>5</v>
      </c>
    </row>
    <row r="7" spans="1:9" ht="19.5" customHeight="1">
      <c r="A7" s="3" t="s">
        <v>80</v>
      </c>
      <c r="B7" s="3" t="s">
        <v>97</v>
      </c>
      <c r="C7" s="3" t="s">
        <v>98</v>
      </c>
      <c r="D7" s="3" t="s">
        <v>12</v>
      </c>
      <c r="E7" s="3" t="s">
        <v>99</v>
      </c>
      <c r="F7" s="3" t="s">
        <v>18</v>
      </c>
      <c r="G7" s="4">
        <f t="shared" si="0"/>
        <v>108.4</v>
      </c>
      <c r="H7" s="5">
        <f t="shared" si="1"/>
        <v>72.26666666666667</v>
      </c>
      <c r="I7" s="7">
        <v>6</v>
      </c>
    </row>
    <row r="8" spans="1:9" ht="19.5" customHeight="1">
      <c r="A8" s="3" t="s">
        <v>80</v>
      </c>
      <c r="B8" s="3" t="s">
        <v>100</v>
      </c>
      <c r="C8" s="3" t="s">
        <v>101</v>
      </c>
      <c r="D8" s="3" t="s">
        <v>12</v>
      </c>
      <c r="E8" s="3" t="s">
        <v>93</v>
      </c>
      <c r="F8" s="3" t="s">
        <v>102</v>
      </c>
      <c r="G8" s="4">
        <f t="shared" si="0"/>
        <v>107.9</v>
      </c>
      <c r="H8" s="5">
        <f t="shared" si="1"/>
        <v>71.93333333333334</v>
      </c>
      <c r="I8" s="7">
        <v>7</v>
      </c>
    </row>
    <row r="9" spans="1:9" ht="19.5" customHeight="1">
      <c r="A9" s="3" t="s">
        <v>80</v>
      </c>
      <c r="B9" s="3" t="s">
        <v>103</v>
      </c>
      <c r="C9" s="3" t="s">
        <v>104</v>
      </c>
      <c r="D9" s="3" t="s">
        <v>12</v>
      </c>
      <c r="E9" s="3" t="s">
        <v>105</v>
      </c>
      <c r="F9" s="3" t="s">
        <v>53</v>
      </c>
      <c r="G9" s="4">
        <f t="shared" si="0"/>
        <v>107.19999999999999</v>
      </c>
      <c r="H9" s="5">
        <f t="shared" si="1"/>
        <v>71.46666666666665</v>
      </c>
      <c r="I9" s="7">
        <v>8</v>
      </c>
    </row>
    <row r="10" spans="1:9" ht="19.5" customHeight="1">
      <c r="A10" s="3" t="s">
        <v>80</v>
      </c>
      <c r="B10" s="3" t="s">
        <v>106</v>
      </c>
      <c r="C10" s="3" t="s">
        <v>107</v>
      </c>
      <c r="D10" s="3" t="s">
        <v>12</v>
      </c>
      <c r="E10" s="3" t="s">
        <v>67</v>
      </c>
      <c r="F10" s="3" t="s">
        <v>108</v>
      </c>
      <c r="G10" s="4">
        <f t="shared" si="0"/>
        <v>106.6</v>
      </c>
      <c r="H10" s="5">
        <f t="shared" si="1"/>
        <v>71.06666666666666</v>
      </c>
      <c r="I10" s="7">
        <v>9</v>
      </c>
    </row>
    <row r="11" spans="1:9" ht="19.5" customHeight="1">
      <c r="A11" s="3" t="s">
        <v>80</v>
      </c>
      <c r="B11" s="3" t="s">
        <v>109</v>
      </c>
      <c r="C11" s="3" t="s">
        <v>110</v>
      </c>
      <c r="D11" s="3" t="s">
        <v>12</v>
      </c>
      <c r="E11" s="3" t="s">
        <v>92</v>
      </c>
      <c r="F11" s="3" t="s">
        <v>111</v>
      </c>
      <c r="G11" s="4">
        <f t="shared" si="0"/>
        <v>106.5</v>
      </c>
      <c r="H11" s="5">
        <f t="shared" si="1"/>
        <v>71</v>
      </c>
      <c r="I11" s="7">
        <v>10</v>
      </c>
    </row>
    <row r="12" spans="1:9" ht="19.5" customHeight="1">
      <c r="A12" s="3" t="s">
        <v>80</v>
      </c>
      <c r="B12" s="3" t="s">
        <v>112</v>
      </c>
      <c r="C12" s="3" t="s">
        <v>113</v>
      </c>
      <c r="D12" s="3" t="s">
        <v>12</v>
      </c>
      <c r="E12" s="3" t="s">
        <v>114</v>
      </c>
      <c r="F12" s="3" t="s">
        <v>89</v>
      </c>
      <c r="G12" s="4">
        <f t="shared" si="0"/>
        <v>105.1</v>
      </c>
      <c r="H12" s="5">
        <f t="shared" si="1"/>
        <v>70.06666666666666</v>
      </c>
      <c r="I12" s="7">
        <v>11</v>
      </c>
    </row>
    <row r="13" spans="1:9" ht="19.5" customHeight="1">
      <c r="A13" s="3" t="s">
        <v>80</v>
      </c>
      <c r="B13" s="3" t="s">
        <v>115</v>
      </c>
      <c r="C13" s="3" t="s">
        <v>116</v>
      </c>
      <c r="D13" s="3" t="s">
        <v>12</v>
      </c>
      <c r="E13" s="3" t="s">
        <v>67</v>
      </c>
      <c r="F13" s="3" t="s">
        <v>117</v>
      </c>
      <c r="G13" s="4">
        <f t="shared" si="0"/>
        <v>105.1</v>
      </c>
      <c r="H13" s="5">
        <f t="shared" si="1"/>
        <v>70.06666666666666</v>
      </c>
      <c r="I13" s="7">
        <v>12</v>
      </c>
    </row>
    <row r="14" spans="1:9" ht="19.5" customHeight="1">
      <c r="A14" s="3" t="s">
        <v>80</v>
      </c>
      <c r="B14" s="3" t="s">
        <v>118</v>
      </c>
      <c r="C14" s="3" t="s">
        <v>119</v>
      </c>
      <c r="D14" s="3" t="s">
        <v>12</v>
      </c>
      <c r="E14" s="3" t="s">
        <v>18</v>
      </c>
      <c r="F14" s="3" t="s">
        <v>93</v>
      </c>
      <c r="G14" s="4">
        <f t="shared" si="0"/>
        <v>105</v>
      </c>
      <c r="H14" s="5">
        <f t="shared" si="1"/>
        <v>70</v>
      </c>
      <c r="I14" s="7">
        <v>13</v>
      </c>
    </row>
    <row r="15" spans="1:9" ht="19.5" customHeight="1">
      <c r="A15" s="3" t="s">
        <v>80</v>
      </c>
      <c r="B15" s="3" t="s">
        <v>120</v>
      </c>
      <c r="C15" s="3" t="s">
        <v>121</v>
      </c>
      <c r="D15" s="3" t="s">
        <v>12</v>
      </c>
      <c r="E15" s="3" t="s">
        <v>122</v>
      </c>
      <c r="F15" s="3" t="s">
        <v>123</v>
      </c>
      <c r="G15" s="4">
        <f t="shared" si="0"/>
        <v>104.7</v>
      </c>
      <c r="H15" s="5">
        <f t="shared" si="1"/>
        <v>69.8</v>
      </c>
      <c r="I15" s="7">
        <v>14</v>
      </c>
    </row>
    <row r="16" spans="1:9" ht="19.5" customHeight="1">
      <c r="A16" s="3" t="s">
        <v>80</v>
      </c>
      <c r="B16" s="3" t="s">
        <v>124</v>
      </c>
      <c r="C16" s="3" t="s">
        <v>125</v>
      </c>
      <c r="D16" s="3" t="s">
        <v>12</v>
      </c>
      <c r="E16" s="3" t="s">
        <v>126</v>
      </c>
      <c r="F16" s="3" t="s">
        <v>89</v>
      </c>
      <c r="G16" s="4">
        <f t="shared" si="0"/>
        <v>104.7</v>
      </c>
      <c r="H16" s="5">
        <f t="shared" si="1"/>
        <v>69.8</v>
      </c>
      <c r="I16" s="7">
        <v>15</v>
      </c>
    </row>
    <row r="17" spans="1:9" ht="19.5" customHeight="1">
      <c r="A17" s="3" t="s">
        <v>80</v>
      </c>
      <c r="B17" s="3" t="s">
        <v>127</v>
      </c>
      <c r="C17" s="3" t="s">
        <v>128</v>
      </c>
      <c r="D17" s="3" t="s">
        <v>12</v>
      </c>
      <c r="E17" s="3" t="s">
        <v>93</v>
      </c>
      <c r="F17" s="3" t="s">
        <v>67</v>
      </c>
      <c r="G17" s="4">
        <f t="shared" si="0"/>
        <v>104.6</v>
      </c>
      <c r="H17" s="5">
        <f t="shared" si="1"/>
        <v>69.73333333333333</v>
      </c>
      <c r="I17" s="7">
        <v>16</v>
      </c>
    </row>
    <row r="18" spans="1:9" ht="19.5" customHeight="1">
      <c r="A18" s="3" t="s">
        <v>80</v>
      </c>
      <c r="B18" s="3" t="s">
        <v>129</v>
      </c>
      <c r="C18" s="3" t="s">
        <v>130</v>
      </c>
      <c r="D18" s="3" t="s">
        <v>12</v>
      </c>
      <c r="E18" s="3" t="s">
        <v>89</v>
      </c>
      <c r="F18" s="3" t="s">
        <v>111</v>
      </c>
      <c r="G18" s="4">
        <f t="shared" si="0"/>
        <v>104.5</v>
      </c>
      <c r="H18" s="5">
        <f t="shared" si="1"/>
        <v>69.66666666666667</v>
      </c>
      <c r="I18" s="7">
        <v>17</v>
      </c>
    </row>
    <row r="19" spans="1:9" ht="19.5" customHeight="1">
      <c r="A19" s="3" t="s">
        <v>80</v>
      </c>
      <c r="B19" s="3" t="s">
        <v>131</v>
      </c>
      <c r="C19" s="3" t="s">
        <v>132</v>
      </c>
      <c r="D19" s="3" t="s">
        <v>12</v>
      </c>
      <c r="E19" s="3" t="s">
        <v>133</v>
      </c>
      <c r="F19" s="3" t="s">
        <v>40</v>
      </c>
      <c r="G19" s="4">
        <f t="shared" si="0"/>
        <v>104.3</v>
      </c>
      <c r="H19" s="5">
        <f t="shared" si="1"/>
        <v>69.53333333333333</v>
      </c>
      <c r="I19" s="7">
        <v>18</v>
      </c>
    </row>
    <row r="20" spans="1:9" ht="19.5" customHeight="1">
      <c r="A20" s="3" t="s">
        <v>80</v>
      </c>
      <c r="B20" s="3" t="s">
        <v>134</v>
      </c>
      <c r="C20" s="3" t="s">
        <v>135</v>
      </c>
      <c r="D20" s="3" t="s">
        <v>12</v>
      </c>
      <c r="E20" s="3" t="s">
        <v>117</v>
      </c>
      <c r="F20" s="3" t="s">
        <v>18</v>
      </c>
      <c r="G20" s="4">
        <f t="shared" si="0"/>
        <v>103.8</v>
      </c>
      <c r="H20" s="5">
        <f t="shared" si="1"/>
        <v>69.2</v>
      </c>
      <c r="I20" s="7">
        <v>19</v>
      </c>
    </row>
    <row r="21" spans="1:9" ht="19.5" customHeight="1">
      <c r="A21" s="3" t="s">
        <v>80</v>
      </c>
      <c r="B21" s="3" t="s">
        <v>136</v>
      </c>
      <c r="C21" s="3" t="s">
        <v>137</v>
      </c>
      <c r="D21" s="3" t="s">
        <v>12</v>
      </c>
      <c r="E21" s="3" t="s">
        <v>93</v>
      </c>
      <c r="F21" s="3" t="s">
        <v>114</v>
      </c>
      <c r="G21" s="4">
        <f t="shared" si="0"/>
        <v>103.7</v>
      </c>
      <c r="H21" s="5">
        <f t="shared" si="1"/>
        <v>69.13333333333334</v>
      </c>
      <c r="I21" s="7">
        <v>20</v>
      </c>
    </row>
    <row r="22" spans="1:9" ht="19.5" customHeight="1">
      <c r="A22" s="3" t="s">
        <v>80</v>
      </c>
      <c r="B22" s="3" t="s">
        <v>138</v>
      </c>
      <c r="C22" s="3" t="s">
        <v>139</v>
      </c>
      <c r="D22" s="3" t="s">
        <v>12</v>
      </c>
      <c r="E22" s="3" t="s">
        <v>140</v>
      </c>
      <c r="F22" s="3" t="s">
        <v>84</v>
      </c>
      <c r="G22" s="4">
        <f t="shared" si="0"/>
        <v>103.6</v>
      </c>
      <c r="H22" s="5">
        <f t="shared" si="1"/>
        <v>69.06666666666666</v>
      </c>
      <c r="I22" s="7">
        <v>21</v>
      </c>
    </row>
    <row r="23" spans="1:9" ht="19.5" customHeight="1">
      <c r="A23" s="3" t="s">
        <v>80</v>
      </c>
      <c r="B23" s="3" t="s">
        <v>141</v>
      </c>
      <c r="C23" s="3" t="s">
        <v>142</v>
      </c>
      <c r="D23" s="3" t="s">
        <v>12</v>
      </c>
      <c r="E23" s="3" t="s">
        <v>53</v>
      </c>
      <c r="F23" s="3" t="s">
        <v>40</v>
      </c>
      <c r="G23" s="4">
        <f t="shared" si="0"/>
        <v>103.1</v>
      </c>
      <c r="H23" s="5">
        <f t="shared" si="1"/>
        <v>68.73333333333333</v>
      </c>
      <c r="I23" s="7">
        <v>22</v>
      </c>
    </row>
    <row r="24" spans="1:9" ht="19.5" customHeight="1">
      <c r="A24" s="3" t="s">
        <v>80</v>
      </c>
      <c r="B24" s="3" t="s">
        <v>143</v>
      </c>
      <c r="C24" s="3" t="s">
        <v>144</v>
      </c>
      <c r="D24" s="3" t="s">
        <v>12</v>
      </c>
      <c r="E24" s="3" t="s">
        <v>93</v>
      </c>
      <c r="F24" s="3" t="s">
        <v>145</v>
      </c>
      <c r="G24" s="4">
        <f t="shared" si="0"/>
        <v>102.5</v>
      </c>
      <c r="H24" s="5">
        <f t="shared" si="1"/>
        <v>68.33333333333333</v>
      </c>
      <c r="I24" s="7">
        <v>23</v>
      </c>
    </row>
    <row r="25" spans="1:9" ht="19.5" customHeight="1">
      <c r="A25" s="3" t="s">
        <v>80</v>
      </c>
      <c r="B25" s="3" t="s">
        <v>146</v>
      </c>
      <c r="C25" s="3" t="s">
        <v>147</v>
      </c>
      <c r="D25" s="3" t="s">
        <v>12</v>
      </c>
      <c r="E25" s="3" t="s">
        <v>49</v>
      </c>
      <c r="F25" s="3" t="s">
        <v>148</v>
      </c>
      <c r="G25" s="4">
        <f t="shared" si="0"/>
        <v>102.4</v>
      </c>
      <c r="H25" s="5">
        <f t="shared" si="1"/>
        <v>68.26666666666667</v>
      </c>
      <c r="I25" s="7">
        <v>24</v>
      </c>
    </row>
    <row r="26" spans="1:9" ht="19.5" customHeight="1">
      <c r="A26" s="3" t="s">
        <v>80</v>
      </c>
      <c r="B26" s="3" t="s">
        <v>149</v>
      </c>
      <c r="C26" s="3" t="s">
        <v>150</v>
      </c>
      <c r="D26" s="3" t="s">
        <v>12</v>
      </c>
      <c r="E26" s="3" t="s">
        <v>14</v>
      </c>
      <c r="F26" s="3" t="s">
        <v>52</v>
      </c>
      <c r="G26" s="4">
        <f t="shared" si="0"/>
        <v>102.1</v>
      </c>
      <c r="H26" s="5">
        <f t="shared" si="1"/>
        <v>68.06666666666666</v>
      </c>
      <c r="I26" s="7">
        <v>25</v>
      </c>
    </row>
    <row r="27" spans="1:9" ht="19.5" customHeight="1">
      <c r="A27" s="3" t="s">
        <v>80</v>
      </c>
      <c r="B27" s="3" t="s">
        <v>151</v>
      </c>
      <c r="C27" s="3" t="s">
        <v>152</v>
      </c>
      <c r="D27" s="3" t="s">
        <v>12</v>
      </c>
      <c r="E27" s="3" t="s">
        <v>114</v>
      </c>
      <c r="F27" s="3" t="s">
        <v>114</v>
      </c>
      <c r="G27" s="4">
        <f t="shared" si="0"/>
        <v>101.5</v>
      </c>
      <c r="H27" s="5">
        <f t="shared" si="1"/>
        <v>67.66666666666667</v>
      </c>
      <c r="I27" s="7">
        <v>26</v>
      </c>
    </row>
    <row r="28" spans="1:9" ht="19.5" customHeight="1">
      <c r="A28" s="3" t="s">
        <v>80</v>
      </c>
      <c r="B28" s="3" t="s">
        <v>153</v>
      </c>
      <c r="C28" s="3" t="s">
        <v>154</v>
      </c>
      <c r="D28" s="3" t="s">
        <v>12</v>
      </c>
      <c r="E28" s="3" t="s">
        <v>40</v>
      </c>
      <c r="F28" s="3" t="s">
        <v>155</v>
      </c>
      <c r="G28" s="4">
        <f t="shared" si="0"/>
        <v>101.2</v>
      </c>
      <c r="H28" s="5">
        <f t="shared" si="1"/>
        <v>67.46666666666667</v>
      </c>
      <c r="I28" s="7">
        <v>27</v>
      </c>
    </row>
    <row r="29" spans="1:9" ht="19.5" customHeight="1">
      <c r="A29" s="3" t="s">
        <v>80</v>
      </c>
      <c r="B29" s="3" t="s">
        <v>156</v>
      </c>
      <c r="C29" s="3" t="s">
        <v>157</v>
      </c>
      <c r="D29" s="3" t="s">
        <v>12</v>
      </c>
      <c r="E29" s="3" t="s">
        <v>114</v>
      </c>
      <c r="F29" s="3" t="s">
        <v>126</v>
      </c>
      <c r="G29" s="4">
        <f t="shared" si="0"/>
        <v>100.9</v>
      </c>
      <c r="H29" s="5">
        <f t="shared" si="1"/>
        <v>67.26666666666667</v>
      </c>
      <c r="I29" s="7">
        <v>28</v>
      </c>
    </row>
    <row r="30" ht="19.5" customHeight="1"/>
    <row r="31" ht="19.5" customHeight="1">
      <c r="A31" s="6" t="s">
        <v>33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</sheetData>
  <sheetProtection/>
  <autoFilter ref="A1:I29">
    <sortState ref="A2:I31">
      <sortCondition descending="1" sortBy="value" ref="H2:H31"/>
    </sortState>
  </autoFilter>
  <mergeCells count="1">
    <mergeCell ref="A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2018-07-18T02:53:50Z</dcterms:created>
  <dcterms:modified xsi:type="dcterms:W3CDTF">2018-07-18T06:48:55Z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